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1" activeTab="1"/>
  </bookViews>
  <sheets>
    <sheet name="Záradék" sheetId="1" r:id="rId1"/>
    <sheet name="Összesítő" sheetId="2" r:id="rId2"/>
    <sheet name="Irtás, föld- és sziklamunka" sheetId="3" r:id="rId3"/>
    <sheet name="Felületképzés" sheetId="4" r:id="rId4"/>
    <sheet name="Közműcsővezetékek és -szerelvén" sheetId="5" r:id="rId5"/>
    <sheet name="Épületgépészeti csővezeték szer" sheetId="6" r:id="rId6"/>
    <sheet name="Épületgépészeti szerelvények és" sheetId="7" r:id="rId7"/>
  </sheets>
  <definedNames/>
  <calcPr fullCalcOnLoad="1"/>
</workbook>
</file>

<file path=xl/sharedStrings.xml><?xml version="1.0" encoding="utf-8"?>
<sst xmlns="http://schemas.openxmlformats.org/spreadsheetml/2006/main" count="136" uniqueCount="73">
  <si>
    <t xml:space="preserve"> </t>
  </si>
  <si>
    <t xml:space="preserve">Megrendelő:                            </t>
  </si>
  <si>
    <t xml:space="preserve">                                       </t>
  </si>
  <si>
    <t>NYÍREGYHÁZA MEGYEI JOGÚ VÁROS ÖNKORMÁNY</t>
  </si>
  <si>
    <t xml:space="preserve">4400 Nyíregyháza, Kossuth tér 1.       </t>
  </si>
  <si>
    <t xml:space="preserve">Munka megnevezése:                     </t>
  </si>
  <si>
    <t xml:space="preserve">BENCS VILLA                                                                   </t>
  </si>
  <si>
    <t xml:space="preserve">4400 Nyíregyháza, Sóstói út 54. Hrsz.:2185                                    </t>
  </si>
  <si>
    <t xml:space="preserve">                                                                              </t>
  </si>
  <si>
    <t>GÁZELLÁTÁS RENDSZER</t>
  </si>
  <si>
    <t>Megnevezés</t>
  </si>
  <si>
    <t>Anyagköltség</t>
  </si>
  <si>
    <t>Díjköltség</t>
  </si>
  <si>
    <t>1. Építmény közvetlen költségei</t>
  </si>
  <si>
    <t>2.1 ÁFA vetítési alap</t>
  </si>
  <si>
    <t>2.2 ÁFA</t>
  </si>
  <si>
    <t>3.  A munka ára</t>
  </si>
  <si>
    <t>Aláírás</t>
  </si>
  <si>
    <t>Munkanem megnevezése</t>
  </si>
  <si>
    <t>Anyag összege</t>
  </si>
  <si>
    <t>Díj összege</t>
  </si>
  <si>
    <t>Irtás, föld- és sziklamunka</t>
  </si>
  <si>
    <t>Felületképzés</t>
  </si>
  <si>
    <t>Közműcsővezetékek és -szerelvények szerelése</t>
  </si>
  <si>
    <t>Épületgépészeti csővezeték szerelése</t>
  </si>
  <si>
    <t>Épületgépészeti szerelvények és berendezések szerelése</t>
  </si>
  <si>
    <t>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</si>
  <si>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</si>
  <si>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</si>
  <si>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</si>
  <si>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</si>
  <si>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</si>
  <si>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</si>
  <si>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</si>
  <si>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</si>
  <si>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</si>
  <si>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21-003-5.1.1.2</t>
  </si>
  <si>
    <r>
      <rPr>
        <sz val="10"/>
        <color indexed="8"/>
        <rFont val="Times New Roman CE"/>
        <family val="1"/>
      </rPr>
      <t>Munkaárok földkiemelése közművesített területen, kézi erővel, bármely konzisztenciájú talajban, dúcolás nélkül, 2,0 m</t>
    </r>
    <r>
      <rPr>
        <vertAlign val="superscript"/>
        <sz val="10"/>
        <color indexed="8"/>
        <rFont val="Times New Roman CE"/>
        <family val="1"/>
      </rPr>
      <t>2</t>
    </r>
    <r>
      <rPr>
        <sz val="10"/>
        <color indexed="8"/>
        <rFont val="Times New Roman CE"/>
        <family val="1"/>
      </rPr>
      <t xml:space="preserve"> szelvényig, III. talajosztály</t>
    </r>
  </si>
  <si>
    <t>m3</t>
  </si>
  <si>
    <t>21-003-11.1.1</t>
  </si>
  <si>
    <t>Földvisszatöltés munkagödörbe vagy munkaárokba, tömörítés nélkül, réteges elterítéssel, I-IV. osztályú talajban, kézi erővel, az anyag súlypontja karoláson belül, a vezeték (műtárgy) felett és mellett 50 cm vastagságig</t>
  </si>
  <si>
    <t>21-008-2.2.3</t>
  </si>
  <si>
    <t>Tömörítés bármely tömörítési osztályban gépi erővel, kis felületen, tömörségi fok: 95%</t>
  </si>
  <si>
    <t>Munkanem összesen:</t>
  </si>
  <si>
    <t>47-000-4.4.5.1-0120509</t>
  </si>
  <si>
    <t>Acélfelületek mázolásának előkészítő és részmunkái; kézi rozsdamentesítés, cső és regisztercső felületén, (80 NÁ-ig), függesztő és tartószerkezeten, állványzaton, könnyű rozsdásodás esetén Supralux lakkbenzin higító, EAN: 5992454205023</t>
  </si>
  <si>
    <t>m</t>
  </si>
  <si>
    <t>47-021-11.4</t>
  </si>
  <si>
    <t>Acélfelületek előkezelése, festéshez műhelyalapozóval, cső és regisztercső felületén 80 NÁ-ig, függesztőn és tartón, állványzaton</t>
  </si>
  <si>
    <t>47-021-31.4.1-0130361</t>
  </si>
  <si>
    <t>Acélfelületek átvonó festése cső és regisztercső felületén (NÁ 80-ig), függesztőn és tartóvason, sormosdó állványzaton műgyanta kötőanyagú, oldószeres festékkel Trinát magasfényű zománcfesték, fehér 100, EAN: 5995061119042</t>
  </si>
  <si>
    <t>54-005-5.2-0110101</t>
  </si>
  <si>
    <t>PP, PE, KPE nyomócső szerelése, földárokban, hegesztett kötésekkel, idomokkal, csőátmérő: 63-90 mm között PIPELIFE PE80 gáz nyomócső 63x3,6 mm, SDR17,6 , 80GSDR176063200S</t>
  </si>
  <si>
    <t>81-003-1.2.1.1.1.1.2-0110110</t>
  </si>
  <si>
    <t>Gázvezeték, Fekete acélcső szerelése, hegesztett kötésekkel, cső elhelyezése szakaszos nyomáspróbával, szabadon, tartószerkezettel, csőátmérő DN 100-méretig, DN 20 Fekete acélcső A 37X 3/4" simavégű</t>
  </si>
  <si>
    <t>81-003-1.2.1.1.1.1.3-0110113</t>
  </si>
  <si>
    <t>Gázvezeték, Fekete acélcső szerelése, hegesztett kötésekkel, cső elhelyezése szakaszos nyomáspróbával, szabadon, tartószerkezettel, csőátmérő DN 100-méretig, DN 25 Fekete acélcső A 37X 1" simavégű</t>
  </si>
  <si>
    <t>81-003-1.2.1.1.1.1.4-0110116</t>
  </si>
  <si>
    <t>Gázvezeték, Fekete acélcső szerelése, hegesztett kötésekkel, cső elhelyezése szakaszos nyomáspróbával, szabadon, tartószerkezettel, csőátmérő DN 100-méretig, DN 32 Fekete acélcső A 37X 5/4" simavégű</t>
  </si>
  <si>
    <t>81-003-1.2.1.1.1.1.6-0110122</t>
  </si>
  <si>
    <t>Gázvezeték, Fekete acélcső szerelése, hegesztett kötésekkel, cső elhelyezése szakaszos nyomáspróbával, szabadon, tartószerkezettel, csőátmérő DN 100-méretig, DN 50 Fekete acélcső, A 37X 2" simavégű</t>
  </si>
  <si>
    <t>82-001-7.3.2-0133078</t>
  </si>
  <si>
    <t>Kétoldalon menetes vagy roppantógyűrűs szerelvény elhelyezése, külső vagy belső menettel, illetve hollandival csatlakoztatva DN 20 gömbcsap, víz- és gázfőcsap MOFÉM Flexum gáz gömbcsap, 3/4"BB nikkelezett, Kód: 113-0067-10</t>
  </si>
  <si>
    <t>db</t>
  </si>
  <si>
    <t>82-001-7.7.2-0116839</t>
  </si>
  <si>
    <t xml:space="preserve">Kétoldalon menetes vagy roppantógyűrűs szerelvény elhelyezése, külső vagy belső menettel, illetve hollandival csatlakoztatva DN 50, DN 65 gömbcsap, víz- és gázfőcsap EFFEBI TOTAL teljesátömlésű golyóscsap, nikkelezett, PN 64, 130 C fok, bb   2" típ. Kód: </t>
  </si>
  <si>
    <t>0101N209</t>
  </si>
  <si>
    <t>82-010-5.3.2-0322010</t>
  </si>
  <si>
    <t>Gázüzemű fűtő készülék elhelyezése, víz- és gázoldali bekötése,földgázra vagy PB gázra, kondenzációs fali- vagy modulkazán 40 kW teljesítmény felett REMEHA Quinta-90 tip. kondenzációs gázkazán, H és S földgázhoz valamint PB-gázhoz, helyiség levegőjétől</t>
  </si>
  <si>
    <t>függő és független üzemhez.  Fűtő kivitel. Névleges teljesítmény: 90 kW</t>
  </si>
  <si>
    <t>82-016-31.2-0322302</t>
  </si>
  <si>
    <t>Égéstermék kaszkád alap készlet elhelyezése, kondenzációs kazán rendszerekhez, DN 150-160 REMAHA Quinta-90 tip. gázkazánhoz, DN150/DN100 méretű-PPS anyagú egyesített rendszer füstgáz/levegő elvezető rendszer. 2x1m egyenes cső, ellenőrző időm, tető</t>
  </si>
  <si>
    <t>kivezető idom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</si>
</sst>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@"/>
  </numFmts>
  <fonts count="7">
    <font>
      <sz val="10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vertAlign val="superscript"/>
      <sz val="10"/>
      <color indexed="8"/>
      <name val="Times New Roman CE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Alignment="1">
      <alignment vertical="top"/>
    </xf>
    <xf numFmtId="164" fontId="3" fillId="0" borderId="0" xfId="0" applyFont="1" applyBorder="1" applyAlignment="1">
      <alignment vertical="top"/>
    </xf>
    <xf numFmtId="164" fontId="3" fillId="0" borderId="0" xfId="0" applyFont="1" applyAlignment="1">
      <alignment vertical="top"/>
    </xf>
    <xf numFmtId="164" fontId="2" fillId="0" borderId="0" xfId="0" applyFont="1" applyBorder="1" applyAlignment="1">
      <alignment vertical="top"/>
    </xf>
    <xf numFmtId="164" fontId="2" fillId="0" borderId="0" xfId="0" applyFont="1" applyBorder="1" applyAlignment="1">
      <alignment horizontal="center" vertical="top"/>
    </xf>
    <xf numFmtId="164" fontId="2" fillId="0" borderId="1" xfId="0" applyFont="1" applyBorder="1" applyAlignment="1">
      <alignment vertical="top"/>
    </xf>
    <xf numFmtId="164" fontId="2" fillId="0" borderId="1" xfId="0" applyFont="1" applyBorder="1" applyAlignment="1">
      <alignment horizontal="right" vertical="top"/>
    </xf>
    <xf numFmtId="164" fontId="2" fillId="0" borderId="2" xfId="0" applyFont="1" applyBorder="1" applyAlignment="1">
      <alignment horizontal="center" vertical="top"/>
    </xf>
    <xf numFmtId="165" fontId="2" fillId="0" borderId="1" xfId="0" applyNumberFormat="1" applyFont="1" applyBorder="1" applyAlignment="1">
      <alignment vertical="top"/>
    </xf>
    <xf numFmtId="164" fontId="2" fillId="0" borderId="1" xfId="0" applyFont="1" applyBorder="1" applyAlignment="1">
      <alignment horizontal="center" vertical="top"/>
    </xf>
    <xf numFmtId="164" fontId="2" fillId="0" borderId="3" xfId="0" applyFont="1" applyBorder="1" applyAlignment="1">
      <alignment horizontal="center" vertical="top"/>
    </xf>
    <xf numFmtId="164" fontId="2" fillId="0" borderId="0" xfId="0" applyFont="1" applyAlignment="1">
      <alignment vertical="top" wrapText="1"/>
    </xf>
    <xf numFmtId="164" fontId="3" fillId="0" borderId="3" xfId="0" applyFont="1" applyBorder="1" applyAlignment="1">
      <alignment vertical="top" wrapText="1"/>
    </xf>
    <xf numFmtId="164" fontId="3" fillId="0" borderId="3" xfId="0" applyFont="1" applyBorder="1" applyAlignment="1">
      <alignment horizontal="right" vertical="top" wrapText="1"/>
    </xf>
    <xf numFmtId="164" fontId="4" fillId="0" borderId="0" xfId="0" applyFont="1" applyAlignment="1">
      <alignment horizontal="left" vertical="top" wrapText="1"/>
    </xf>
    <xf numFmtId="164" fontId="4" fillId="0" borderId="0" xfId="0" applyFont="1" applyAlignment="1">
      <alignment vertical="top" wrapText="1"/>
    </xf>
    <xf numFmtId="164" fontId="4" fillId="0" borderId="0" xfId="0" applyFont="1" applyAlignment="1">
      <alignment horizontal="right" vertical="top" wrapText="1"/>
    </xf>
    <xf numFmtId="164" fontId="5" fillId="0" borderId="3" xfId="0" applyFont="1" applyBorder="1" applyAlignment="1">
      <alignment horizontal="left" vertical="top" wrapText="1"/>
    </xf>
    <xf numFmtId="164" fontId="5" fillId="0" borderId="3" xfId="0" applyFont="1" applyBorder="1" applyAlignment="1">
      <alignment vertical="top" wrapText="1"/>
    </xf>
    <xf numFmtId="164" fontId="5" fillId="0" borderId="3" xfId="0" applyFont="1" applyBorder="1" applyAlignment="1">
      <alignment horizontal="right" vertical="top" wrapText="1"/>
    </xf>
    <xf numFmtId="164" fontId="5" fillId="0" borderId="0" xfId="0" applyFont="1" applyAlignment="1">
      <alignment vertical="top" wrapText="1"/>
    </xf>
    <xf numFmtId="166" fontId="4" fillId="0" borderId="0" xfId="0" applyNumberFormat="1" applyFont="1" applyAlignment="1">
      <alignment vertical="top" wrapText="1"/>
    </xf>
    <xf numFmtId="164" fontId="5" fillId="0" borderId="0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7">
      <selection activeCell="C15" sqref="C15"/>
    </sheetView>
  </sheetViews>
  <sheetFormatPr defaultColWidth="9.140625" defaultRowHeight="12.75"/>
  <cols>
    <col min="1" max="1" width="36.421875" style="1" customWidth="1"/>
    <col min="2" max="2" width="10.7109375" style="1" customWidth="1"/>
    <col min="3" max="4" width="15.7109375" style="1" customWidth="1"/>
    <col min="5" max="16384" width="9.140625" style="1" customWidth="1"/>
  </cols>
  <sheetData>
    <row r="1" spans="1:4" s="3" customFormat="1" ht="15.75">
      <c r="A1" s="2" t="s">
        <v>0</v>
      </c>
      <c r="B1" s="2"/>
      <c r="C1" s="2"/>
      <c r="D1" s="2"/>
    </row>
    <row r="2" spans="1:4" s="3" customFormat="1" ht="15.75">
      <c r="A2" s="2"/>
      <c r="B2" s="2"/>
      <c r="C2" s="2"/>
      <c r="D2" s="2"/>
    </row>
    <row r="3" spans="1:4" s="3" customFormat="1" ht="15.75">
      <c r="A3" s="2"/>
      <c r="B3" s="2"/>
      <c r="C3" s="2"/>
      <c r="D3" s="2"/>
    </row>
    <row r="4" spans="1:4" s="3" customFormat="1" ht="15.75">
      <c r="A4" s="2"/>
      <c r="B4" s="2"/>
      <c r="C4" s="2"/>
      <c r="D4" s="2"/>
    </row>
    <row r="5" spans="1:4" ht="15.75">
      <c r="A5" s="4"/>
      <c r="B5" s="4"/>
      <c r="C5" s="4"/>
      <c r="D5" s="4"/>
    </row>
    <row r="6" spans="1:4" ht="15.75">
      <c r="A6" s="4"/>
      <c r="B6" s="4"/>
      <c r="C6" s="4"/>
      <c r="D6" s="4"/>
    </row>
    <row r="7" spans="1:4" ht="15.75">
      <c r="A7" s="4"/>
      <c r="B7" s="4"/>
      <c r="C7" s="4"/>
      <c r="D7" s="4"/>
    </row>
    <row r="9" spans="1:3" ht="15.75">
      <c r="A9" s="1" t="s">
        <v>1</v>
      </c>
      <c r="C9" s="1" t="s">
        <v>2</v>
      </c>
    </row>
    <row r="10" spans="1:3" ht="15.75">
      <c r="A10" s="1" t="s">
        <v>3</v>
      </c>
      <c r="C10" s="1" t="s">
        <v>2</v>
      </c>
    </row>
    <row r="11" spans="1:3" ht="15.75">
      <c r="A11" s="1" t="s">
        <v>4</v>
      </c>
      <c r="C11" s="1" t="s">
        <v>2</v>
      </c>
    </row>
    <row r="12" spans="1:3" ht="15.75">
      <c r="A12" s="1" t="s">
        <v>2</v>
      </c>
      <c r="C12" s="1" t="s">
        <v>2</v>
      </c>
    </row>
    <row r="13" spans="1:3" ht="15.75">
      <c r="A13" s="1" t="s">
        <v>2</v>
      </c>
      <c r="C13" s="1" t="s">
        <v>2</v>
      </c>
    </row>
    <row r="14" spans="1:3" ht="15.75">
      <c r="A14" s="1" t="s">
        <v>2</v>
      </c>
      <c r="C14" s="1" t="s">
        <v>2</v>
      </c>
    </row>
    <row r="15" spans="1:3" ht="15.75">
      <c r="A15" s="1" t="s">
        <v>5</v>
      </c>
      <c r="C15" s="1" t="s">
        <v>2</v>
      </c>
    </row>
    <row r="16" ht="15.75">
      <c r="A16" s="1" t="s">
        <v>6</v>
      </c>
    </row>
    <row r="17" ht="15.75">
      <c r="A17" s="1" t="s">
        <v>7</v>
      </c>
    </row>
    <row r="18" ht="15.75">
      <c r="A18" s="1" t="s">
        <v>8</v>
      </c>
    </row>
    <row r="19" ht="15.75">
      <c r="A19" s="1" t="s">
        <v>8</v>
      </c>
    </row>
    <row r="20" ht="15.75">
      <c r="A20" s="1" t="s">
        <v>8</v>
      </c>
    </row>
    <row r="22" spans="1:4" ht="15.75">
      <c r="A22" s="5" t="s">
        <v>9</v>
      </c>
      <c r="B22" s="5"/>
      <c r="C22" s="5"/>
      <c r="D22" s="5"/>
    </row>
    <row r="23" spans="1:4" ht="15.75">
      <c r="A23" s="6" t="s">
        <v>10</v>
      </c>
      <c r="B23" s="6"/>
      <c r="C23" s="7" t="s">
        <v>11</v>
      </c>
      <c r="D23" s="7" t="s">
        <v>12</v>
      </c>
    </row>
    <row r="24" spans="1:4" ht="15.75">
      <c r="A24" s="6" t="s">
        <v>13</v>
      </c>
      <c r="B24" s="6"/>
      <c r="C24" s="6">
        <f>ROUND(SUM(Összesítő!B2:B6),0)</f>
        <v>0</v>
      </c>
      <c r="D24" s="6">
        <f>ROUND(SUM(Összesítő!C2:C6),0)</f>
        <v>0</v>
      </c>
    </row>
    <row r="25" spans="1:4" ht="15.75">
      <c r="A25" s="1" t="s">
        <v>14</v>
      </c>
      <c r="C25" s="8">
        <f>ROUND(C24+D24,0)</f>
        <v>0</v>
      </c>
      <c r="D25" s="8"/>
    </row>
    <row r="26" spans="1:4" ht="15.75">
      <c r="A26" s="6" t="s">
        <v>15</v>
      </c>
      <c r="B26" s="9">
        <v>0.27</v>
      </c>
      <c r="C26" s="10">
        <f>ROUND(C25*B26,0)</f>
        <v>0</v>
      </c>
      <c r="D26" s="10"/>
    </row>
    <row r="27" spans="1:4" ht="15.75">
      <c r="A27" s="6" t="s">
        <v>16</v>
      </c>
      <c r="B27" s="6"/>
      <c r="C27" s="11">
        <f>ROUND(C25+C26,0)</f>
        <v>0</v>
      </c>
      <c r="D27" s="11"/>
    </row>
    <row r="31" spans="2:3" ht="15.75">
      <c r="B31" s="8" t="s">
        <v>17</v>
      </c>
      <c r="C31" s="8"/>
    </row>
  </sheetData>
  <sheetProtection selectLockedCells="1" selectUnlockedCells="1"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5:D25"/>
    <mergeCell ref="C26:D26"/>
    <mergeCell ref="C27:D27"/>
    <mergeCell ref="B31:C31"/>
  </mergeCells>
  <printOptions/>
  <pageMargins left="1" right="1" top="1" bottom="1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421875" style="12" customWidth="1"/>
    <col min="2" max="3" width="20.7109375" style="12" customWidth="1"/>
    <col min="4" max="16384" width="9.140625" style="12" customWidth="1"/>
  </cols>
  <sheetData>
    <row r="1" spans="1:3" s="13" customFormat="1" ht="15.75">
      <c r="A1" s="13" t="s">
        <v>18</v>
      </c>
      <c r="B1" s="14" t="s">
        <v>19</v>
      </c>
      <c r="C1" s="14" t="s">
        <v>20</v>
      </c>
    </row>
    <row r="2" spans="1:3" ht="15.75">
      <c r="A2" s="12" t="s">
        <v>21</v>
      </c>
      <c r="B2" s="12">
        <f>'Irtás, föld- és sziklamunka'!H8</f>
        <v>0</v>
      </c>
      <c r="C2" s="12">
        <f>'Irtás, föld- és sziklamunka'!I8</f>
        <v>0</v>
      </c>
    </row>
    <row r="3" spans="1:3" ht="15.75">
      <c r="A3" s="12" t="s">
        <v>22</v>
      </c>
      <c r="B3" s="12">
        <f>Felületképzés!H8</f>
        <v>0</v>
      </c>
      <c r="C3" s="12">
        <f>Felületképzés!I8</f>
        <v>0</v>
      </c>
    </row>
    <row r="4" spans="1:3" ht="31.5">
      <c r="A4" s="12" t="s">
        <v>23</v>
      </c>
      <c r="B4" s="12">
        <f>'Közműcsővezetékek és -szerelvén'!H4</f>
        <v>0</v>
      </c>
      <c r="C4" s="12">
        <f>'Közműcsővezetékek és -szerelvén'!I4</f>
        <v>0</v>
      </c>
    </row>
    <row r="5" spans="1:3" ht="15.75">
      <c r="A5" s="12" t="s">
        <v>24</v>
      </c>
      <c r="B5" s="12">
        <f>'Épületgépészeti csővezeték szer'!H10</f>
        <v>0</v>
      </c>
      <c r="C5" s="12">
        <f>'Épületgépészeti csővezeték szer'!I10</f>
        <v>0</v>
      </c>
    </row>
    <row r="6" spans="1:3" ht="31.5">
      <c r="A6" s="12" t="s">
        <v>25</v>
      </c>
      <c r="B6" s="12">
        <f>'Épületgépészeti szerelvények és'!H13</f>
        <v>0</v>
      </c>
      <c r="C6" s="12">
        <f>'Épületgépészeti szerelvények és'!I13</f>
        <v>0</v>
      </c>
    </row>
    <row r="7" spans="1:3" s="13" customFormat="1" ht="15.75">
      <c r="A7" s="13" t="s">
        <v>26</v>
      </c>
      <c r="B7" s="13">
        <f>ROUND(SUM(B2:B6),0)</f>
        <v>0</v>
      </c>
      <c r="C7" s="13">
        <f>ROUND(SUM(C2:C6),0)</f>
        <v>0</v>
      </c>
    </row>
  </sheetData>
  <sheetProtection selectLockedCells="1" selectUnlockedCells="1"/>
  <printOptions/>
  <pageMargins left="1" right="1" top="1" bottom="1" header="0.4166666666666667" footer="0.5118055555555555"/>
  <pageSetup firstPageNumber="1" useFirstPageNumber="1" horizontalDpi="300" verticalDpi="300" orientation="portrait" paperSize="9"/>
  <headerFooter alignWithMargins="0">
    <oddHeader>&amp;C&amp;"Times New Roman,Normál"&amp;12Munkanem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F18" sqref="F18"/>
    </sheetView>
  </sheetViews>
  <sheetFormatPr defaultColWidth="9.140625" defaultRowHeight="12.7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27</v>
      </c>
      <c r="B1" s="19" t="s">
        <v>28</v>
      </c>
      <c r="C1" s="19" t="s">
        <v>29</v>
      </c>
      <c r="D1" s="20" t="s">
        <v>30</v>
      </c>
      <c r="E1" s="19" t="s">
        <v>31</v>
      </c>
      <c r="F1" s="20" t="s">
        <v>32</v>
      </c>
      <c r="G1" s="20" t="s">
        <v>33</v>
      </c>
      <c r="H1" s="20" t="s">
        <v>34</v>
      </c>
      <c r="I1" s="20" t="s">
        <v>35</v>
      </c>
    </row>
    <row r="2" spans="1:9" ht="47.25">
      <c r="A2" s="15">
        <v>1</v>
      </c>
      <c r="B2" s="16" t="s">
        <v>36</v>
      </c>
      <c r="C2" s="22" t="s">
        <v>37</v>
      </c>
      <c r="D2" s="17">
        <v>16</v>
      </c>
      <c r="E2" s="16" t="s">
        <v>38</v>
      </c>
      <c r="F2" s="17">
        <v>0</v>
      </c>
      <c r="G2" s="17">
        <v>0</v>
      </c>
      <c r="H2" s="17">
        <f>ROUND(D2*F2,0)</f>
        <v>0</v>
      </c>
      <c r="I2" s="17">
        <f>ROUND(D2*G2,0)</f>
        <v>0</v>
      </c>
    </row>
    <row r="4" spans="1:9" ht="58.5">
      <c r="A4" s="15">
        <v>2</v>
      </c>
      <c r="B4" s="16" t="s">
        <v>39</v>
      </c>
      <c r="C4" s="22" t="s">
        <v>40</v>
      </c>
      <c r="D4" s="17">
        <v>16</v>
      </c>
      <c r="E4" s="16" t="s">
        <v>38</v>
      </c>
      <c r="F4" s="17">
        <v>0</v>
      </c>
      <c r="G4" s="17">
        <v>0</v>
      </c>
      <c r="H4" s="17">
        <f>ROUND(D4*F4,0)</f>
        <v>0</v>
      </c>
      <c r="I4" s="17">
        <f>ROUND(D4*G4,0)</f>
        <v>0</v>
      </c>
    </row>
    <row r="6" spans="1:9" ht="24.75">
      <c r="A6" s="15">
        <v>3</v>
      </c>
      <c r="B6" s="16" t="s">
        <v>41</v>
      </c>
      <c r="C6" s="22" t="s">
        <v>42</v>
      </c>
      <c r="D6" s="17">
        <v>16</v>
      </c>
      <c r="E6" s="16" t="s">
        <v>38</v>
      </c>
      <c r="F6" s="17">
        <v>0</v>
      </c>
      <c r="G6" s="17">
        <v>0</v>
      </c>
      <c r="H6" s="17">
        <f>ROUND(D6*F6,0)</f>
        <v>0</v>
      </c>
      <c r="I6" s="17">
        <f>ROUND(D6*G6,0)</f>
        <v>0</v>
      </c>
    </row>
    <row r="8" spans="1:9" s="23" customFormat="1" ht="12.75">
      <c r="A8" s="18"/>
      <c r="B8" s="19"/>
      <c r="C8" s="19" t="s">
        <v>43</v>
      </c>
      <c r="D8" s="20"/>
      <c r="E8" s="19"/>
      <c r="F8" s="20"/>
      <c r="G8" s="20"/>
      <c r="H8" s="20">
        <f>ROUND(SUM(H2:H7),0)</f>
        <v>0</v>
      </c>
      <c r="I8" s="20">
        <f>ROUND(SUM(I2:I7),0)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 Irtás, föld- és sziklamunka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F2" sqref="F2"/>
    </sheetView>
  </sheetViews>
  <sheetFormatPr defaultColWidth="9.140625" defaultRowHeight="12.7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27</v>
      </c>
      <c r="B1" s="19" t="s">
        <v>28</v>
      </c>
      <c r="C1" s="19" t="s">
        <v>29</v>
      </c>
      <c r="D1" s="20" t="s">
        <v>30</v>
      </c>
      <c r="E1" s="19" t="s">
        <v>31</v>
      </c>
      <c r="F1" s="20" t="s">
        <v>32</v>
      </c>
      <c r="G1" s="20" t="s">
        <v>33</v>
      </c>
      <c r="H1" s="20" t="s">
        <v>34</v>
      </c>
      <c r="I1" s="20" t="s">
        <v>35</v>
      </c>
    </row>
    <row r="2" spans="1:9" ht="69.75">
      <c r="A2" s="15">
        <v>1</v>
      </c>
      <c r="B2" s="16" t="s">
        <v>44</v>
      </c>
      <c r="C2" s="22" t="s">
        <v>45</v>
      </c>
      <c r="D2" s="17">
        <v>23</v>
      </c>
      <c r="E2" s="16" t="s">
        <v>46</v>
      </c>
      <c r="F2" s="17">
        <v>0</v>
      </c>
      <c r="G2" s="17">
        <v>0</v>
      </c>
      <c r="H2" s="17">
        <f>ROUND(D2*F2,0)</f>
        <v>0</v>
      </c>
      <c r="I2" s="17">
        <f>ROUND(D2*G2,0)</f>
        <v>0</v>
      </c>
    </row>
    <row r="4" spans="1:9" ht="36">
      <c r="A4" s="15">
        <v>2</v>
      </c>
      <c r="B4" s="16" t="s">
        <v>47</v>
      </c>
      <c r="C4" s="22" t="s">
        <v>48</v>
      </c>
      <c r="D4" s="17">
        <v>23</v>
      </c>
      <c r="E4" s="16" t="s">
        <v>46</v>
      </c>
      <c r="F4" s="17">
        <v>0</v>
      </c>
      <c r="G4" s="17">
        <v>0</v>
      </c>
      <c r="H4" s="17">
        <f>ROUND(D4*F4,0)</f>
        <v>0</v>
      </c>
      <c r="I4" s="17">
        <f>ROUND(D4*G4,0)</f>
        <v>0</v>
      </c>
    </row>
    <row r="6" spans="1:9" ht="69.75">
      <c r="A6" s="15">
        <v>3</v>
      </c>
      <c r="B6" s="16" t="s">
        <v>49</v>
      </c>
      <c r="C6" s="22" t="s">
        <v>50</v>
      </c>
      <c r="D6" s="17">
        <v>23</v>
      </c>
      <c r="E6" s="16" t="s">
        <v>46</v>
      </c>
      <c r="F6" s="17">
        <v>0</v>
      </c>
      <c r="G6" s="17">
        <v>0</v>
      </c>
      <c r="H6" s="17">
        <f>ROUND(D6*F6,0)</f>
        <v>0</v>
      </c>
      <c r="I6" s="17">
        <f>ROUND(D6*G6,0)</f>
        <v>0</v>
      </c>
    </row>
    <row r="8" spans="1:9" s="23" customFormat="1" ht="12.75">
      <c r="A8" s="18"/>
      <c r="B8" s="19"/>
      <c r="C8" s="19" t="s">
        <v>43</v>
      </c>
      <c r="D8" s="20"/>
      <c r="E8" s="19"/>
      <c r="F8" s="20"/>
      <c r="G8" s="20"/>
      <c r="H8" s="20">
        <f>ROUND(SUM(H2:H7),0)</f>
        <v>0</v>
      </c>
      <c r="I8" s="20">
        <f>ROUND(SUM(I2:I7),0)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 Felületképzés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F2" sqref="F2"/>
    </sheetView>
  </sheetViews>
  <sheetFormatPr defaultColWidth="9.140625" defaultRowHeight="12.7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27</v>
      </c>
      <c r="B1" s="19" t="s">
        <v>28</v>
      </c>
      <c r="C1" s="19" t="s">
        <v>29</v>
      </c>
      <c r="D1" s="20" t="s">
        <v>30</v>
      </c>
      <c r="E1" s="19" t="s">
        <v>31</v>
      </c>
      <c r="F1" s="20" t="s">
        <v>32</v>
      </c>
      <c r="G1" s="20" t="s">
        <v>33</v>
      </c>
      <c r="H1" s="20" t="s">
        <v>34</v>
      </c>
      <c r="I1" s="20" t="s">
        <v>35</v>
      </c>
    </row>
    <row r="2" spans="1:9" ht="47.25">
      <c r="A2" s="15">
        <v>1</v>
      </c>
      <c r="B2" s="16" t="s">
        <v>51</v>
      </c>
      <c r="C2" s="22" t="s">
        <v>52</v>
      </c>
      <c r="D2" s="17">
        <v>42</v>
      </c>
      <c r="E2" s="16" t="s">
        <v>46</v>
      </c>
      <c r="F2" s="17">
        <v>0</v>
      </c>
      <c r="G2" s="17">
        <v>0</v>
      </c>
      <c r="H2" s="17">
        <f>ROUND(D2*F2,0)</f>
        <v>0</v>
      </c>
      <c r="I2" s="17">
        <f>ROUND(D2*G2,0)</f>
        <v>0</v>
      </c>
    </row>
    <row r="4" spans="1:9" s="23" customFormat="1" ht="12.75">
      <c r="A4" s="18"/>
      <c r="B4" s="19"/>
      <c r="C4" s="19" t="s">
        <v>43</v>
      </c>
      <c r="D4" s="20"/>
      <c r="E4" s="19"/>
      <c r="F4" s="20"/>
      <c r="G4" s="20"/>
      <c r="H4" s="20">
        <f>ROUND(SUM(H2:H3),0)</f>
        <v>0</v>
      </c>
      <c r="I4" s="20">
        <f>ROUND(SUM(I2:I3),0)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 Közműcsővezetékek és -szerelvények szerelése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F8" sqref="F8"/>
    </sheetView>
  </sheetViews>
  <sheetFormatPr defaultColWidth="9.140625" defaultRowHeight="12.7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27</v>
      </c>
      <c r="B1" s="19" t="s">
        <v>28</v>
      </c>
      <c r="C1" s="19" t="s">
        <v>29</v>
      </c>
      <c r="D1" s="20" t="s">
        <v>30</v>
      </c>
      <c r="E1" s="19" t="s">
        <v>31</v>
      </c>
      <c r="F1" s="20" t="s">
        <v>32</v>
      </c>
      <c r="G1" s="20" t="s">
        <v>33</v>
      </c>
      <c r="H1" s="20" t="s">
        <v>34</v>
      </c>
      <c r="I1" s="20" t="s">
        <v>35</v>
      </c>
    </row>
    <row r="2" spans="1:9" ht="58.5">
      <c r="A2" s="15">
        <v>1</v>
      </c>
      <c r="B2" s="16" t="s">
        <v>53</v>
      </c>
      <c r="C2" s="22" t="s">
        <v>54</v>
      </c>
      <c r="D2" s="17">
        <v>2</v>
      </c>
      <c r="E2" s="16" t="s">
        <v>46</v>
      </c>
      <c r="F2" s="17">
        <v>0</v>
      </c>
      <c r="G2" s="17">
        <v>0</v>
      </c>
      <c r="H2" s="17">
        <f>ROUND(D2*F2,0)</f>
        <v>0</v>
      </c>
      <c r="I2" s="17">
        <f>ROUND(D2*G2,0)</f>
        <v>0</v>
      </c>
    </row>
    <row r="4" spans="1:9" ht="58.5">
      <c r="A4" s="15">
        <v>2</v>
      </c>
      <c r="B4" s="16" t="s">
        <v>55</v>
      </c>
      <c r="C4" s="22" t="s">
        <v>56</v>
      </c>
      <c r="D4" s="17">
        <v>2</v>
      </c>
      <c r="E4" s="16" t="s">
        <v>46</v>
      </c>
      <c r="F4" s="17">
        <v>0</v>
      </c>
      <c r="G4" s="17">
        <v>0</v>
      </c>
      <c r="H4" s="17">
        <f>ROUND(D4*F4,0)</f>
        <v>0</v>
      </c>
      <c r="I4" s="17">
        <f>ROUND(D4*G4,0)</f>
        <v>0</v>
      </c>
    </row>
    <row r="6" spans="1:9" ht="58.5">
      <c r="A6" s="15">
        <v>3</v>
      </c>
      <c r="B6" s="16" t="s">
        <v>57</v>
      </c>
      <c r="C6" s="22" t="s">
        <v>58</v>
      </c>
      <c r="D6" s="17">
        <v>18</v>
      </c>
      <c r="E6" s="16" t="s">
        <v>46</v>
      </c>
      <c r="F6" s="17">
        <v>0</v>
      </c>
      <c r="G6" s="17">
        <v>0</v>
      </c>
      <c r="H6" s="17">
        <f>ROUND(D6*F6,0)</f>
        <v>0</v>
      </c>
      <c r="I6" s="17">
        <f>ROUND(D6*G6,0)</f>
        <v>0</v>
      </c>
    </row>
    <row r="8" spans="1:9" ht="58.5">
      <c r="A8" s="15">
        <v>4</v>
      </c>
      <c r="B8" s="16" t="s">
        <v>59</v>
      </c>
      <c r="C8" s="22" t="s">
        <v>60</v>
      </c>
      <c r="D8" s="17">
        <v>1</v>
      </c>
      <c r="E8" s="16" t="s">
        <v>46</v>
      </c>
      <c r="F8" s="17">
        <v>0</v>
      </c>
      <c r="G8" s="17">
        <v>0</v>
      </c>
      <c r="H8" s="17">
        <f>ROUND(D8*F8,0)</f>
        <v>0</v>
      </c>
      <c r="I8" s="17">
        <f>ROUND(D8*G8,0)</f>
        <v>0</v>
      </c>
    </row>
    <row r="10" spans="1:9" s="23" customFormat="1" ht="12.75">
      <c r="A10" s="18"/>
      <c r="B10" s="19"/>
      <c r="C10" s="19" t="s">
        <v>43</v>
      </c>
      <c r="D10" s="20"/>
      <c r="E10" s="19"/>
      <c r="F10" s="20"/>
      <c r="G10" s="20"/>
      <c r="H10" s="20">
        <f>ROUND(SUM(H2:H9),0)</f>
        <v>0</v>
      </c>
      <c r="I10" s="20">
        <f>ROUND(SUM(I2:I9),0)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 Épületgépészeti csővezeték szerelése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F20" sqref="F20"/>
    </sheetView>
  </sheetViews>
  <sheetFormatPr defaultColWidth="9.140625" defaultRowHeight="12.7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27</v>
      </c>
      <c r="B1" s="19" t="s">
        <v>28</v>
      </c>
      <c r="C1" s="19" t="s">
        <v>29</v>
      </c>
      <c r="D1" s="20" t="s">
        <v>30</v>
      </c>
      <c r="E1" s="19" t="s">
        <v>31</v>
      </c>
      <c r="F1" s="20" t="s">
        <v>32</v>
      </c>
      <c r="G1" s="20" t="s">
        <v>33</v>
      </c>
      <c r="H1" s="20" t="s">
        <v>34</v>
      </c>
      <c r="I1" s="20" t="s">
        <v>35</v>
      </c>
    </row>
    <row r="2" spans="1:9" ht="69.75">
      <c r="A2" s="15">
        <v>1</v>
      </c>
      <c r="B2" s="16" t="s">
        <v>61</v>
      </c>
      <c r="C2" s="22" t="s">
        <v>62</v>
      </c>
      <c r="D2" s="17">
        <v>1</v>
      </c>
      <c r="E2" s="16" t="s">
        <v>63</v>
      </c>
      <c r="F2" s="17">
        <v>0</v>
      </c>
      <c r="G2" s="17">
        <v>0</v>
      </c>
      <c r="H2" s="17">
        <f>ROUND(D2*F2,0)</f>
        <v>0</v>
      </c>
      <c r="I2" s="17">
        <f>ROUND(D2*G2,0)</f>
        <v>0</v>
      </c>
    </row>
    <row r="4" spans="1:9" ht="69.75">
      <c r="A4" s="15">
        <v>2</v>
      </c>
      <c r="B4" s="16" t="s">
        <v>64</v>
      </c>
      <c r="C4" s="22" t="s">
        <v>65</v>
      </c>
      <c r="D4" s="17">
        <v>1</v>
      </c>
      <c r="E4" s="16" t="s">
        <v>63</v>
      </c>
      <c r="F4" s="17">
        <v>0</v>
      </c>
      <c r="G4" s="17">
        <v>0</v>
      </c>
      <c r="H4" s="17">
        <f>ROUND(D4*F4,0)</f>
        <v>0</v>
      </c>
      <c r="I4" s="17">
        <f>ROUND(D4*G4,0)</f>
        <v>0</v>
      </c>
    </row>
    <row r="5" ht="12.75">
      <c r="C5" s="22" t="s">
        <v>66</v>
      </c>
    </row>
    <row r="7" spans="1:9" ht="69.75">
      <c r="A7" s="15">
        <v>3</v>
      </c>
      <c r="B7" s="16" t="s">
        <v>67</v>
      </c>
      <c r="C7" s="22" t="s">
        <v>68</v>
      </c>
      <c r="D7" s="17">
        <v>1</v>
      </c>
      <c r="E7" s="16" t="s">
        <v>63</v>
      </c>
      <c r="F7" s="17">
        <v>0</v>
      </c>
      <c r="G7" s="17">
        <v>0</v>
      </c>
      <c r="H7" s="17">
        <f>ROUND(D7*F7,0)</f>
        <v>0</v>
      </c>
      <c r="I7" s="17">
        <f>ROUND(D7*G7,0)</f>
        <v>0</v>
      </c>
    </row>
    <row r="8" ht="25.5">
      <c r="C8" s="22" t="s">
        <v>69</v>
      </c>
    </row>
    <row r="10" spans="1:9" ht="69.75">
      <c r="A10" s="15">
        <v>4</v>
      </c>
      <c r="B10" s="16" t="s">
        <v>70</v>
      </c>
      <c r="C10" s="22" t="s">
        <v>71</v>
      </c>
      <c r="D10" s="17">
        <v>1</v>
      </c>
      <c r="E10" s="16" t="s">
        <v>63</v>
      </c>
      <c r="F10" s="17">
        <v>0</v>
      </c>
      <c r="G10" s="17">
        <v>0</v>
      </c>
      <c r="H10" s="17">
        <f>ROUND(D10*F10,0)</f>
        <v>0</v>
      </c>
      <c r="I10" s="17">
        <f>ROUND(D10*G10,0)</f>
        <v>0</v>
      </c>
    </row>
    <row r="11" ht="12.75">
      <c r="C11" s="22" t="s">
        <v>72</v>
      </c>
    </row>
    <row r="13" spans="1:9" s="23" customFormat="1" ht="12.75">
      <c r="A13" s="18"/>
      <c r="B13" s="19"/>
      <c r="C13" s="19" t="s">
        <v>43</v>
      </c>
      <c r="D13" s="20"/>
      <c r="E13" s="19"/>
      <c r="F13" s="20"/>
      <c r="G13" s="20"/>
      <c r="H13" s="20">
        <f>ROUND(SUM(H2:H12),0)</f>
        <v>0</v>
      </c>
      <c r="I13" s="20">
        <f>ROUND(SUM(I2:I12),0)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 Épületgépészeti szerelvények és berendezések szerelése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 napos próbaverzió</dc:creator>
  <cp:keywords/>
  <dc:description/>
  <cp:lastModifiedBy/>
  <dcterms:created xsi:type="dcterms:W3CDTF">2016-07-18T11:26:47Z</dcterms:created>
  <dcterms:modified xsi:type="dcterms:W3CDTF">2016-07-20T09:00:50Z</dcterms:modified>
  <cp:category/>
  <cp:version/>
  <cp:contentType/>
  <cp:contentStatus/>
  <cp:revision>1</cp:revision>
</cp:coreProperties>
</file>